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02. CONTRATOS\04. CONTRATOS PARA SACAR\REVISORÍA FISCAL\01. Documentos Editables\"/>
    </mc:Choice>
  </mc:AlternateContent>
  <xr:revisionPtr revIDLastSave="0" documentId="8_{8F09C58D-77C2-4356-9823-7E1374A1A3BF}" xr6:coauthVersionLast="47" xr6:coauthVersionMax="47" xr10:uidLastSave="{00000000-0000-0000-0000-000000000000}"/>
  <bookViews>
    <workbookView xWindow="-113" yWindow="-113" windowWidth="24267" windowHeight="13023" xr2:uid="{16773A3C-5E0B-4D3E-850F-CAB29C8A0F10}"/>
  </bookViews>
  <sheets>
    <sheet name="FO-UGC-22" sheetId="1" r:id="rId1"/>
  </sheets>
  <definedNames>
    <definedName name="_xlnm.Print_Area" localSheetId="0">'FO-UGC-22'!$B$6:$F$10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D12" i="1"/>
  <c r="F12" i="1"/>
  <c r="F11" i="1"/>
  <c r="F13" i="1" s="1"/>
  <c r="E11" i="1"/>
  <c r="E13" i="1" s="1"/>
  <c r="D11" i="1"/>
  <c r="E21" i="1" s="1"/>
  <c r="D13" i="1" l="1"/>
  <c r="E22" i="1" s="1"/>
</calcChain>
</file>

<file path=xl/sharedStrings.xml><?xml version="1.0" encoding="utf-8"?>
<sst xmlns="http://schemas.openxmlformats.org/spreadsheetml/2006/main" count="46" uniqueCount="39">
  <si>
    <t>SERVICIO</t>
  </si>
  <si>
    <t xml:space="preserve">PRESTACIÓN DE SERVICIOS DE REVISORÍA FISCAL PARA LA JUNTA NACIONAL DE CALIFICACIÓN DE INVALIDEZ. </t>
  </si>
  <si>
    <t>COTIZANTES</t>
  </si>
  <si>
    <t>CIP REVISORES FISCALES</t>
  </si>
  <si>
    <t>NEXIA MONTES &amp; ASOCIADOS</t>
  </si>
  <si>
    <t>AMÉZQUITA &amp; CÍA</t>
  </si>
  <si>
    <t xml:space="preserve">CROWE </t>
  </si>
  <si>
    <t>VALOR MENSUAL</t>
  </si>
  <si>
    <t>IVA (19%)</t>
  </si>
  <si>
    <t>El valor incluye IVA</t>
  </si>
  <si>
    <t xml:space="preserve">TOTAL MENSUAL CON IVA </t>
  </si>
  <si>
    <t xml:space="preserve">TOTAL ANUAL </t>
  </si>
  <si>
    <t xml:space="preserve">TOTAL ANUAL CON IVA </t>
  </si>
  <si>
    <t xml:space="preserve">TOTAL POR DOS AÑOS </t>
  </si>
  <si>
    <t xml:space="preserve">No establece </t>
  </si>
  <si>
    <t>AÑOS DE EXPERIENCIA EN EL MERCADO</t>
  </si>
  <si>
    <t xml:space="preserve">18 años </t>
  </si>
  <si>
    <t xml:space="preserve">45 años </t>
  </si>
  <si>
    <t>No establece</t>
  </si>
  <si>
    <t>EXPERIENCIA DE REVISORES FISCALES CON ENTIDADES QUE MANEJAN RECURSOS PÚBLICOS</t>
  </si>
  <si>
    <t>SI</t>
  </si>
  <si>
    <t xml:space="preserve">SI </t>
  </si>
  <si>
    <t>SERVICIOS QUE INCLUYE LA PROPUESTA</t>
  </si>
  <si>
    <t>1. Evaluación de Control Interno 
2. Evaluación Financiera 
3. Evaluación Contable
4. Evaluación de Cumplimiento
5. Evaluación de Sistema Contable
6. Evaluación en Tecnología de la Información T.I 
7. Evaluación de Riesgos
8. Estimaciones y convergencia NIIF.</t>
  </si>
  <si>
    <t xml:space="preserve">1. Auditoría Fianciera 
2. Auditoría de Gestión 
3. Auditoría de TIC
4. Auditoría Contractual
5. Auditoría de Cumplimiento 
6. Auditoría de Control Interno 
7. Seminarios y capacitaciones para trabajadores de la JNCI. </t>
  </si>
  <si>
    <t>1. Auditoría Financiera y Contable 
2. Auditoría de Control Interno 
3. Auditoría de Cumplimiento 
4. Auditoría Jurídica 
5. Auditoría de Gestión 
6. Auditoría Tributaria
7. Auditoría de Sistemas</t>
  </si>
  <si>
    <t xml:space="preserve">1. Auditoría Financiera
2. Auditoría de Control Interno 
3. Auditoría de Cumplimiento Legal y Tributario
4. Auditoría de Tecnologías de la Información 
5. Auditoría de Ingresos 
6. Auditoría de Distribución de honorarios. 
7. Dos capacitaciones para los trabajadores de la JNCI.
</t>
  </si>
  <si>
    <t>EQUIPO DE TRABAJO QUE INCLUYE LA PROPUESTA</t>
  </si>
  <si>
    <t xml:space="preserve">1.Revisor Fiscal Principal: Socio de Auditoría Tributaria, Asesor, Certificado en COSO, NIA.
2. Revisor Fiscal Suplente: Socio Asesor Gestión de Riesgos, Certificado en COSO, RISK, NIIF PYMES
3. Senior Auditor
4. Socio Responsable de Verificación NIIF
5. Consultor en Programa de Transparencia y Ética Empresarial Certificado en Risk
6. Senior de Auditoria en Sistemas- T.I
7. Auditor Profesional, Administrador en Seguridad y Salud en el Trabajo SGSST. 
8. Auditor Junior </t>
  </si>
  <si>
    <t>1. Socio Director 
2. Socio de Impuestos
3. Asociado de Auditoría 
4. Gerente de Auditoría 
5. Revisor Fiscal Principal 
6. Revisor Fiscal Suplente 
7. Supervisor de Auditoría 
8. Senior de Auditoría (Auditor Contable)
9. Semisenior de Auditoría (Auditor Contable) 
10. Auditor TIC
11. Auditor Legal
12.  ASISTENTE DE AUDITORÍA
Auditor Contable - Administrativo Dedicación tiempo completo
13.  ASISTENTE DE AUDITORÍA
Auditor Contable - Administrativo Dedicación tiempo completo</t>
  </si>
  <si>
    <t>1. Socio
2. Gerente 
3. Supervisor 
4. Auditor de Apoyo 
5. Profesional (Permanente) 
6. Profesional para salas de descongestión por 9 meses (Permanente)</t>
  </si>
  <si>
    <t>1.  Socio de Auditoría 
2. Gerente de Auditoría
3. Gerente de Auditoría 
4. Senior II Auditoría 
5. Asistente II Auditoría 
6. Gerente de Transformación Digital</t>
  </si>
  <si>
    <t>MEDIA MENSUAL - MEDIA ARITMÉTICA (SE TOMARON LOS VALORES CON IVA)</t>
  </si>
  <si>
    <t>MEDIA ANUAL - MEDIA ARITMÉTICA ( SE TOMARON LOS VALORES CON IVA)</t>
  </si>
  <si>
    <t>Proyectó: Alexa Añez Tirado
Gestora Contractual</t>
  </si>
  <si>
    <t>FORMATO</t>
  </si>
  <si>
    <t>FO-UGC-22</t>
  </si>
  <si>
    <t>V.R: 1.0</t>
  </si>
  <si>
    <t>ESTUDIO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</si>
</sst>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rgb="FF242424"/>
      <name val="Arial"/>
      <charset val="1"/>
    </font>
    <font>
      <b/>
      <sz val="11"/>
      <color theme="1"/>
      <name val="Arial"/>
    </font>
    <font>
      <b/>
      <sz val="11"/>
      <color theme="1"/>
      <name val="Aptos Narrow"/>
      <family val="2"/>
      <scheme val="minor"/>
    </font>
    <font>
      <b/>
      <sz val="11"/>
      <color theme="1"/>
      <name val="Arial"/>
      <family val="2"/>
    </font>
    <font>
      <b/>
      <sz val="22"/>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6">
    <border>
      <left/>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0" fillId="0" borderId="0" xfId="0" applyAlignment="1">
      <alignment horizontal="center"/>
    </xf>
    <xf numFmtId="44" fontId="0" fillId="0" borderId="11" xfId="1" applyFont="1" applyBorder="1" applyAlignment="1">
      <alignment horizontal="center"/>
    </xf>
    <xf numFmtId="0" fontId="0" fillId="3" borderId="11" xfId="0" applyFill="1" applyBorder="1" applyAlignment="1">
      <alignment horizontal="center" vertical="top"/>
    </xf>
    <xf numFmtId="44" fontId="0" fillId="3" borderId="11" xfId="1" applyFont="1" applyFill="1" applyBorder="1" applyAlignment="1">
      <alignment horizontal="center"/>
    </xf>
    <xf numFmtId="44" fontId="0" fillId="3" borderId="11" xfId="1" applyFont="1" applyFill="1" applyBorder="1"/>
    <xf numFmtId="44" fontId="0" fillId="0" borderId="11" xfId="0" applyNumberFormat="1" applyBorder="1" applyAlignment="1">
      <alignment horizontal="center" vertical="top"/>
    </xf>
    <xf numFmtId="0" fontId="0" fillId="0" borderId="12" xfId="0" applyBorder="1" applyAlignment="1">
      <alignment horizontal="center" vertical="center"/>
    </xf>
    <xf numFmtId="0" fontId="0" fillId="0" borderId="13" xfId="0" applyBorder="1" applyAlignment="1">
      <alignment horizontal="center" vertical="top"/>
    </xf>
    <xf numFmtId="44" fontId="0" fillId="0" borderId="13" xfId="1" applyFont="1" applyBorder="1" applyAlignment="1">
      <alignment horizontal="center"/>
    </xf>
    <xf numFmtId="44" fontId="0" fillId="0" borderId="13" xfId="1" applyFont="1" applyBorder="1"/>
    <xf numFmtId="0" fontId="0" fillId="3" borderId="15" xfId="0" applyFill="1" applyBorder="1" applyAlignment="1">
      <alignment horizontal="center" vertical="center"/>
    </xf>
    <xf numFmtId="0" fontId="0" fillId="0" borderId="15" xfId="0" applyBorder="1" applyAlignment="1">
      <alignment horizontal="center"/>
    </xf>
    <xf numFmtId="0" fontId="0" fillId="3" borderId="15" xfId="0" applyFill="1" applyBorder="1" applyAlignment="1">
      <alignment horizontal="center"/>
    </xf>
    <xf numFmtId="0" fontId="0" fillId="0" borderId="17" xfId="0" applyBorder="1" applyAlignment="1">
      <alignment horizontal="center"/>
    </xf>
    <xf numFmtId="0" fontId="0" fillId="0" borderId="18" xfId="0" applyBorder="1" applyAlignment="1">
      <alignment horizontal="center" vertical="top"/>
    </xf>
    <xf numFmtId="0" fontId="0" fillId="0" borderId="18" xfId="0" applyBorder="1" applyAlignment="1">
      <alignment horizontal="center"/>
    </xf>
    <xf numFmtId="0" fontId="2" fillId="0" borderId="17" xfId="0" applyFont="1" applyBorder="1" applyAlignment="1">
      <alignment horizontal="center" vertical="center" wrapText="1"/>
    </xf>
    <xf numFmtId="0" fontId="3" fillId="2" borderId="18" xfId="0" applyFont="1" applyFill="1" applyBorder="1" applyAlignment="1">
      <alignment horizontal="center" wrapText="1"/>
    </xf>
    <xf numFmtId="0" fontId="3" fillId="2" borderId="18" xfId="0" applyFont="1" applyFill="1" applyBorder="1" applyAlignment="1">
      <alignment horizontal="center"/>
    </xf>
    <xf numFmtId="0" fontId="2" fillId="0" borderId="22" xfId="0" applyFont="1" applyBorder="1" applyAlignment="1">
      <alignment horizontal="center" wrapText="1"/>
    </xf>
    <xf numFmtId="44" fontId="0" fillId="0" borderId="23" xfId="1" applyFont="1" applyBorder="1" applyAlignment="1">
      <alignment horizontal="center"/>
    </xf>
    <xf numFmtId="44" fontId="0" fillId="0" borderId="24" xfId="1" applyFont="1" applyBorder="1"/>
    <xf numFmtId="44" fontId="0" fillId="0" borderId="25" xfId="1" applyFont="1" applyBorder="1"/>
    <xf numFmtId="0" fontId="0" fillId="0" borderId="4" xfId="0" applyBorder="1" applyAlignment="1">
      <alignment horizontal="center" wrapText="1"/>
    </xf>
    <xf numFmtId="0" fontId="0" fillId="0" borderId="1" xfId="0" applyBorder="1" applyAlignment="1">
      <alignment horizontal="center"/>
    </xf>
    <xf numFmtId="0" fontId="0" fillId="0" borderId="5" xfId="0" applyBorder="1" applyAlignment="1">
      <alignment horizontal="center"/>
    </xf>
    <xf numFmtId="0" fontId="0" fillId="0" borderId="12" xfId="0" applyBorder="1" applyAlignment="1">
      <alignment horizontal="center" wrapText="1"/>
    </xf>
    <xf numFmtId="0" fontId="0" fillId="0" borderId="13" xfId="0" applyBorder="1" applyAlignment="1">
      <alignment horizontal="left" vertical="center" wrapText="1"/>
    </xf>
    <xf numFmtId="0" fontId="0" fillId="0" borderId="13" xfId="0" applyBorder="1" applyAlignment="1">
      <alignment vertical="center" wrapText="1"/>
    </xf>
    <xf numFmtId="0" fontId="0" fillId="0" borderId="17" xfId="0" applyBorder="1" applyAlignment="1">
      <alignment horizontal="center" wrapText="1"/>
    </xf>
    <xf numFmtId="0" fontId="0" fillId="0" borderId="18" xfId="0" applyBorder="1" applyAlignment="1">
      <alignment horizontal="left" vertical="center" wrapText="1"/>
    </xf>
    <xf numFmtId="0" fontId="4" fillId="0" borderId="11" xfId="0" applyFont="1" applyBorder="1" applyAlignment="1">
      <alignment horizontal="center" vertical="center"/>
    </xf>
    <xf numFmtId="14" fontId="4" fillId="0" borderId="11" xfId="0" applyNumberFormat="1" applyFont="1" applyBorder="1" applyAlignment="1">
      <alignment horizontal="center" vertical="center"/>
    </xf>
    <xf numFmtId="0" fontId="5" fillId="0" borderId="12" xfId="0" applyFont="1" applyBorder="1" applyAlignment="1">
      <alignment horizontal="center"/>
    </xf>
    <xf numFmtId="44" fontId="3" fillId="0" borderId="6" xfId="0" applyNumberFormat="1" applyFont="1" applyBorder="1" applyAlignment="1">
      <alignment horizontal="center"/>
    </xf>
    <xf numFmtId="44" fontId="3" fillId="0" borderId="7" xfId="0" applyNumberFormat="1" applyFont="1" applyBorder="1" applyAlignment="1">
      <alignment horizontal="center"/>
    </xf>
    <xf numFmtId="44" fontId="3" fillId="0" borderId="8" xfId="0" applyNumberFormat="1" applyFont="1" applyBorder="1" applyAlignment="1">
      <alignment horizontal="center"/>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0" fillId="0" borderId="11" xfId="0"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44" fontId="0" fillId="0" borderId="18" xfId="1" applyFont="1" applyBorder="1" applyAlignment="1">
      <alignment horizontal="center"/>
    </xf>
    <xf numFmtId="44" fontId="0" fillId="0" borderId="19" xfId="1" applyFont="1" applyBorder="1" applyAlignment="1">
      <alignment horizontal="center"/>
    </xf>
    <xf numFmtId="44" fontId="0" fillId="0" borderId="13" xfId="1" applyFont="1" applyBorder="1" applyAlignment="1">
      <alignment horizontal="center"/>
    </xf>
    <xf numFmtId="44" fontId="0" fillId="0" borderId="14" xfId="1" applyFont="1" applyBorder="1" applyAlignment="1">
      <alignment horizontal="center"/>
    </xf>
    <xf numFmtId="0" fontId="0" fillId="0" borderId="0" xfId="0" applyAlignment="1">
      <alignment horizontal="center" wrapText="1"/>
    </xf>
    <xf numFmtId="0" fontId="0" fillId="0" borderId="0" xfId="0" applyAlignment="1">
      <alignment horizontal="center"/>
    </xf>
    <xf numFmtId="0" fontId="2" fillId="0" borderId="0" xfId="0" applyFont="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43" fontId="0" fillId="3" borderId="11" xfId="0" applyNumberFormat="1" applyFill="1" applyBorder="1" applyAlignment="1">
      <alignment horizontal="center"/>
    </xf>
    <xf numFmtId="43" fontId="0" fillId="3" borderId="16" xfId="0" applyNumberFormat="1" applyFill="1" applyBorder="1" applyAlignment="1">
      <alignment horizontal="center"/>
    </xf>
    <xf numFmtId="44" fontId="0" fillId="0" borderId="11" xfId="0" applyNumberFormat="1" applyBorder="1" applyAlignment="1">
      <alignment horizontal="center"/>
    </xf>
    <xf numFmtId="44" fontId="0" fillId="0" borderId="16" xfId="0" applyNumberFormat="1" applyBorder="1" applyAlignment="1">
      <alignment horizontal="center"/>
    </xf>
    <xf numFmtId="44" fontId="0" fillId="3" borderId="11" xfId="0" applyNumberFormat="1" applyFill="1" applyBorder="1" applyAlignment="1">
      <alignment horizontal="center"/>
    </xf>
    <xf numFmtId="44" fontId="0" fillId="3" borderId="16" xfId="0" applyNumberFormat="1" applyFill="1"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wrapText="1"/>
    </xf>
    <xf numFmtId="0" fontId="0" fillId="0" borderId="14" xfId="0" applyBorder="1" applyAlignment="1">
      <alignment horizont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F5E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xdr:row>
      <xdr:rowOff>114300</xdr:rowOff>
    </xdr:from>
    <xdr:to>
      <xdr:col>1</xdr:col>
      <xdr:colOff>2009775</xdr:colOff>
      <xdr:row>3</xdr:row>
      <xdr:rowOff>190500</xdr:rowOff>
    </xdr:to>
    <xdr:pic>
      <xdr:nvPicPr>
        <xdr:cNvPr id="2" name="Imagen 1">
          <a:extLst>
            <a:ext uri="{FF2B5EF4-FFF2-40B4-BE49-F238E27FC236}">
              <a16:creationId xmlns:a16="http://schemas.microsoft.com/office/drawing/2014/main" id="{22461E65-99D9-3E2C-0DD9-B99E79BE2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04800"/>
          <a:ext cx="1600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1A3A-C2B1-4FE9-A118-538B44BA171F}">
  <dimension ref="B2:H24"/>
  <sheetViews>
    <sheetView showGridLines="0" tabSelected="1" zoomScale="70" zoomScaleNormal="70" zoomScaleSheetLayoutView="70" workbookViewId="0">
      <selection activeCell="E21" sqref="E21:H21"/>
    </sheetView>
  </sheetViews>
  <sheetFormatPr baseColWidth="10" defaultColWidth="11.44140625" defaultRowHeight="15.05" x14ac:dyDescent="0.3"/>
  <cols>
    <col min="2" max="2" width="37" style="1" customWidth="1"/>
    <col min="3" max="5" width="29" customWidth="1"/>
    <col min="6" max="6" width="4.5546875" customWidth="1"/>
    <col min="7" max="8" width="14.33203125" customWidth="1"/>
    <col min="9" max="9" width="16.33203125" customWidth="1"/>
  </cols>
  <sheetData>
    <row r="2" spans="2:8" ht="19.600000000000001" customHeight="1" x14ac:dyDescent="0.3">
      <c r="B2" s="40"/>
      <c r="C2" s="39" t="s">
        <v>38</v>
      </c>
      <c r="D2" s="39"/>
      <c r="E2" s="39"/>
      <c r="F2" s="39"/>
      <c r="G2" s="38" t="s">
        <v>35</v>
      </c>
      <c r="H2" s="38"/>
    </row>
    <row r="3" spans="2:8" ht="19.600000000000001" customHeight="1" x14ac:dyDescent="0.3">
      <c r="B3" s="40"/>
      <c r="C3" s="39"/>
      <c r="D3" s="39"/>
      <c r="E3" s="39"/>
      <c r="F3" s="39"/>
      <c r="G3" s="38" t="s">
        <v>36</v>
      </c>
      <c r="H3" s="38"/>
    </row>
    <row r="4" spans="2:8" ht="19.600000000000001" customHeight="1" x14ac:dyDescent="0.3">
      <c r="B4" s="40"/>
      <c r="C4" s="39"/>
      <c r="D4" s="39"/>
      <c r="E4" s="39"/>
      <c r="F4" s="39"/>
      <c r="G4" s="33">
        <v>45488</v>
      </c>
      <c r="H4" s="32" t="s">
        <v>37</v>
      </c>
    </row>
    <row r="5" spans="2:8" ht="15.65" thickBot="1" x14ac:dyDescent="0.35"/>
    <row r="6" spans="2:8" x14ac:dyDescent="0.3">
      <c r="B6" s="34" t="s">
        <v>0</v>
      </c>
      <c r="C6" s="41" t="s">
        <v>1</v>
      </c>
      <c r="D6" s="41"/>
      <c r="E6" s="41"/>
      <c r="F6" s="41"/>
      <c r="G6" s="41"/>
      <c r="H6" s="42"/>
    </row>
    <row r="7" spans="2:8" ht="53.25" customHeight="1" thickBot="1" x14ac:dyDescent="0.35">
      <c r="B7" s="17" t="s">
        <v>2</v>
      </c>
      <c r="C7" s="18" t="s">
        <v>3</v>
      </c>
      <c r="D7" s="18" t="s">
        <v>4</v>
      </c>
      <c r="E7" s="19" t="s">
        <v>5</v>
      </c>
      <c r="F7" s="43" t="s">
        <v>6</v>
      </c>
      <c r="G7" s="43"/>
      <c r="H7" s="44"/>
    </row>
    <row r="8" spans="2:8" ht="45.1" customHeight="1" thickBot="1" x14ac:dyDescent="0.35">
      <c r="B8" s="20" t="s">
        <v>7</v>
      </c>
      <c r="C8" s="21">
        <v>8060000</v>
      </c>
      <c r="D8" s="22">
        <v>15000000</v>
      </c>
      <c r="E8" s="23">
        <v>16458333</v>
      </c>
      <c r="F8" s="45">
        <v>35000000</v>
      </c>
      <c r="G8" s="45"/>
      <c r="H8" s="46"/>
    </row>
    <row r="9" spans="2:8" ht="9.1" customHeight="1" thickBot="1" x14ac:dyDescent="0.35">
      <c r="B9" s="51"/>
      <c r="C9" s="51"/>
      <c r="D9" s="51"/>
      <c r="E9" s="51"/>
      <c r="F9" s="51"/>
    </row>
    <row r="10" spans="2:8" x14ac:dyDescent="0.3">
      <c r="B10" s="7" t="s">
        <v>8</v>
      </c>
      <c r="C10" s="8" t="s">
        <v>9</v>
      </c>
      <c r="D10" s="9">
        <v>2850000</v>
      </c>
      <c r="E10" s="10">
        <v>3127083</v>
      </c>
      <c r="F10" s="47">
        <v>6650000</v>
      </c>
      <c r="G10" s="47"/>
      <c r="H10" s="48"/>
    </row>
    <row r="11" spans="2:8" x14ac:dyDescent="0.3">
      <c r="B11" s="11" t="s">
        <v>10</v>
      </c>
      <c r="C11" s="3" t="s">
        <v>9</v>
      </c>
      <c r="D11" s="4">
        <f>+D8+D10</f>
        <v>17850000</v>
      </c>
      <c r="E11" s="5">
        <f>+E8+E10</f>
        <v>19585416</v>
      </c>
      <c r="F11" s="54">
        <f>+F8+F10</f>
        <v>41650000</v>
      </c>
      <c r="G11" s="54"/>
      <c r="H11" s="55"/>
    </row>
    <row r="12" spans="2:8" x14ac:dyDescent="0.3">
      <c r="B12" s="12" t="s">
        <v>11</v>
      </c>
      <c r="C12" s="6">
        <f>+C8*12</f>
        <v>96720000</v>
      </c>
      <c r="D12" s="2">
        <f>+D8*12</f>
        <v>180000000</v>
      </c>
      <c r="E12" s="2">
        <v>197500000</v>
      </c>
      <c r="F12" s="56">
        <f>+F8*12</f>
        <v>420000000</v>
      </c>
      <c r="G12" s="56"/>
      <c r="H12" s="57"/>
    </row>
    <row r="13" spans="2:8" x14ac:dyDescent="0.3">
      <c r="B13" s="13" t="s">
        <v>12</v>
      </c>
      <c r="C13" s="3" t="s">
        <v>9</v>
      </c>
      <c r="D13" s="4">
        <f>+D11*12</f>
        <v>214200000</v>
      </c>
      <c r="E13" s="4">
        <f>+E11*12</f>
        <v>235024992</v>
      </c>
      <c r="F13" s="58">
        <f>+F11*12</f>
        <v>499800000</v>
      </c>
      <c r="G13" s="58"/>
      <c r="H13" s="59"/>
    </row>
    <row r="14" spans="2:8" x14ac:dyDescent="0.3">
      <c r="B14" s="12" t="s">
        <v>13</v>
      </c>
      <c r="C14" s="6" t="s">
        <v>14</v>
      </c>
      <c r="D14" s="6" t="s">
        <v>14</v>
      </c>
      <c r="E14" s="2">
        <v>395000000</v>
      </c>
      <c r="F14" s="40" t="s">
        <v>14</v>
      </c>
      <c r="G14" s="40"/>
      <c r="H14" s="60"/>
    </row>
    <row r="15" spans="2:8" ht="15.65" thickBot="1" x14ac:dyDescent="0.35">
      <c r="B15" s="14" t="s">
        <v>15</v>
      </c>
      <c r="C15" s="15" t="s">
        <v>16</v>
      </c>
      <c r="D15" s="16" t="s">
        <v>17</v>
      </c>
      <c r="E15" s="16" t="s">
        <v>18</v>
      </c>
      <c r="F15" s="61" t="s">
        <v>14</v>
      </c>
      <c r="G15" s="61"/>
      <c r="H15" s="62"/>
    </row>
    <row r="16" spans="2:8" ht="49.5" customHeight="1" thickBot="1" x14ac:dyDescent="0.35">
      <c r="B16" s="24" t="s">
        <v>19</v>
      </c>
      <c r="C16" s="25" t="s">
        <v>20</v>
      </c>
      <c r="D16" s="25" t="s">
        <v>20</v>
      </c>
      <c r="E16" s="26" t="s">
        <v>21</v>
      </c>
      <c r="F16" s="63" t="s">
        <v>21</v>
      </c>
      <c r="G16" s="50"/>
      <c r="H16" s="64"/>
    </row>
    <row r="17" spans="2:8" ht="177.05" customHeight="1" x14ac:dyDescent="0.3">
      <c r="B17" s="27" t="s">
        <v>22</v>
      </c>
      <c r="C17" s="28" t="s">
        <v>23</v>
      </c>
      <c r="D17" s="28" t="s">
        <v>24</v>
      </c>
      <c r="E17" s="29" t="s">
        <v>25</v>
      </c>
      <c r="F17" s="65" t="s">
        <v>26</v>
      </c>
      <c r="G17" s="65"/>
      <c r="H17" s="66"/>
    </row>
    <row r="18" spans="2:8" ht="360" customHeight="1" thickBot="1" x14ac:dyDescent="0.35">
      <c r="B18" s="30" t="s">
        <v>27</v>
      </c>
      <c r="C18" s="31" t="s">
        <v>28</v>
      </c>
      <c r="D18" s="31" t="s">
        <v>29</v>
      </c>
      <c r="E18" s="31" t="s">
        <v>30</v>
      </c>
      <c r="F18" s="67" t="s">
        <v>31</v>
      </c>
      <c r="G18" s="67"/>
      <c r="H18" s="68"/>
    </row>
    <row r="20" spans="2:8" ht="15.65" thickBot="1" x14ac:dyDescent="0.35"/>
    <row r="21" spans="2:8" ht="56.2" customHeight="1" thickBot="1" x14ac:dyDescent="0.35">
      <c r="B21" s="52" t="s">
        <v>32</v>
      </c>
      <c r="C21" s="53"/>
      <c r="D21" s="53"/>
      <c r="E21" s="35">
        <f>+AVERAGE(C8,D11:F11)</f>
        <v>21786354</v>
      </c>
      <c r="F21" s="36"/>
      <c r="G21" s="36"/>
      <c r="H21" s="37"/>
    </row>
    <row r="22" spans="2:8" ht="30.05" customHeight="1" thickBot="1" x14ac:dyDescent="0.35">
      <c r="B22" s="52" t="s">
        <v>33</v>
      </c>
      <c r="C22" s="53"/>
      <c r="D22" s="53"/>
      <c r="E22" s="35">
        <f>+AVERAGE(C12,D13:F13)</f>
        <v>261436248</v>
      </c>
      <c r="F22" s="36"/>
      <c r="G22" s="36"/>
      <c r="H22" s="37"/>
    </row>
    <row r="24" spans="2:8" ht="33.049999999999997" customHeight="1" x14ac:dyDescent="0.3">
      <c r="E24" s="49" t="s">
        <v>34</v>
      </c>
      <c r="F24" s="50"/>
    </row>
  </sheetData>
  <mergeCells count="22">
    <mergeCell ref="E24:F24"/>
    <mergeCell ref="B9:F9"/>
    <mergeCell ref="B22:D22"/>
    <mergeCell ref="B21:D21"/>
    <mergeCell ref="F11:H11"/>
    <mergeCell ref="F12:H12"/>
    <mergeCell ref="F13:H13"/>
    <mergeCell ref="F14:H14"/>
    <mergeCell ref="F15:H15"/>
    <mergeCell ref="F16:H16"/>
    <mergeCell ref="F17:H17"/>
    <mergeCell ref="F18:H18"/>
    <mergeCell ref="E21:H21"/>
    <mergeCell ref="E22:H22"/>
    <mergeCell ref="G2:H2"/>
    <mergeCell ref="G3:H3"/>
    <mergeCell ref="C2:F4"/>
    <mergeCell ref="B2:B4"/>
    <mergeCell ref="C6:H6"/>
    <mergeCell ref="F7:H7"/>
    <mergeCell ref="F8:H8"/>
    <mergeCell ref="F10:H10"/>
  </mergeCell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FO-UGC-22</vt:lpstr>
      <vt:lpstr>'FO-UGC-22'!Área_de_impresión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 Dayana Añez Tirado</dc:creator>
  <cp:keywords/>
  <dc:description/>
  <cp:lastModifiedBy>Alexa Dayana Añez Tirado</cp:lastModifiedBy>
  <cp:revision/>
  <cp:lastPrinted>2024-07-15T16:28:09Z</cp:lastPrinted>
  <dcterms:created xsi:type="dcterms:W3CDTF">2024-07-03T01:53:12Z</dcterms:created>
  <dcterms:modified xsi:type="dcterms:W3CDTF">2024-07-15T16:28:32Z</dcterms:modified>
  <cp:category/>
  <cp:contentStatus/>
</cp:coreProperties>
</file>